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MA\KPÚ, PSZ\Zatravnění polních cest\2025\"/>
    </mc:Choice>
  </mc:AlternateContent>
  <bookViews>
    <workbookView xWindow="0" yWindow="1176" windowWidth="23040" windowHeight="8796"/>
  </bookViews>
  <sheets>
    <sheet name="C108 Maršov" sheetId="26" r:id="rId1"/>
  </sheets>
  <externalReferences>
    <externalReference r:id="rId2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52511" iterateDelta="1E-4"/>
</workbook>
</file>

<file path=xl/calcChain.xml><?xml version="1.0" encoding="utf-8"?>
<calcChain xmlns="http://schemas.openxmlformats.org/spreadsheetml/2006/main">
  <c r="G13" i="26" l="1"/>
  <c r="G26" i="26" l="1"/>
  <c r="G19" i="26"/>
  <c r="E12" i="26" l="1"/>
  <c r="G11" i="26" l="1"/>
  <c r="E24" i="26" l="1"/>
  <c r="E15" i="26"/>
  <c r="E16" i="26" s="1"/>
  <c r="E14" i="26"/>
  <c r="G16" i="26" l="1"/>
  <c r="G12" i="26"/>
  <c r="G18" i="26" l="1"/>
  <c r="G17" i="26"/>
  <c r="G25" i="26"/>
  <c r="G14" i="26" l="1"/>
  <c r="G24" i="26" l="1"/>
  <c r="G27" i="26" s="1"/>
  <c r="G15" i="26"/>
  <c r="G20" i="26" s="1"/>
  <c r="D32" i="26" l="1"/>
  <c r="D31" i="26"/>
  <c r="D34" i="26" l="1"/>
  <c r="D35" i="26"/>
  <c r="D36" i="26" s="1"/>
</calcChain>
</file>

<file path=xl/sharedStrings.xml><?xml version="1.0" encoding="utf-8"?>
<sst xmlns="http://schemas.openxmlformats.org/spreadsheetml/2006/main" count="67" uniqueCount="46">
  <si>
    <t>CELKEM bez DPH :</t>
  </si>
  <si>
    <t>CELKOVÉ NÁKLADY :</t>
  </si>
  <si>
    <t>poř.č.</t>
  </si>
  <si>
    <t>18145-1311</t>
  </si>
  <si>
    <t>založení trávníku strojně - výsevem(osetí, zapravení, urovnání povrchu hladkým válcem, první pokos a odvoz do 20km, složení)</t>
  </si>
  <si>
    <t>jednotka</t>
  </si>
  <si>
    <t>počet jedn.</t>
  </si>
  <si>
    <t>cena/jedn.</t>
  </si>
  <si>
    <t>celkem</t>
  </si>
  <si>
    <t>CELKEM :</t>
  </si>
  <si>
    <t>POMOCNÝ MATERIÁL  :</t>
  </si>
  <si>
    <t xml:space="preserve"> </t>
  </si>
  <si>
    <t>DPH 21%</t>
  </si>
  <si>
    <t>kg</t>
  </si>
  <si>
    <t>183 40-2131</t>
  </si>
  <si>
    <t>travní semeno výsevek (0,03 kg/m2) - směs pro SADOVÉ MEZIPÁSY</t>
  </si>
  <si>
    <t>Položkový rozpočet</t>
  </si>
  <si>
    <t>ZALOŽENÍ TRÁVNÍKU VÝSEVEM:</t>
  </si>
  <si>
    <t>popis položky</t>
  </si>
  <si>
    <t>č. položky</t>
  </si>
  <si>
    <t>-</t>
  </si>
  <si>
    <t>ks</t>
  </si>
  <si>
    <t>338 95-0144</t>
  </si>
  <si>
    <t>Příloha č. 4</t>
  </si>
  <si>
    <t>181 11-1111</t>
  </si>
  <si>
    <t>chemické odplevelení půdy po založení kultury postřikem na široko 1 x opakování vč. herbicidu</t>
  </si>
  <si>
    <t>rozrušení půdy na hloubku do 50 mm souvislé plochy přes 500m2 frézováním</t>
  </si>
  <si>
    <t>184 80-2611</t>
  </si>
  <si>
    <t>Práce:</t>
  </si>
  <si>
    <t>Pomocný materiál:</t>
  </si>
  <si>
    <t>Zařízení staveniště:</t>
  </si>
  <si>
    <t>cena celkem</t>
  </si>
  <si>
    <t>CELKEM:</t>
  </si>
  <si>
    <t>chemické odplevelení půdy před založení kultury postřikem na široko 1 x opakování vč. herbicidu</t>
  </si>
  <si>
    <r>
      <t>m</t>
    </r>
    <r>
      <rPr>
        <vertAlign val="superscript"/>
        <sz val="10"/>
        <rFont val="Calibri"/>
        <family val="2"/>
        <charset val="238"/>
      </rPr>
      <t>2</t>
    </r>
  </si>
  <si>
    <t>184 80-2111</t>
  </si>
  <si>
    <t>plošná úprava terénu s urovnáním povrchu bez doplnění ornice souvislé plochy přes 500 m2 při nerovnostech terénu přes 150 do 200 mm v rovině nebo na svahu do 1 : 2 a následném uhutnění</t>
  </si>
  <si>
    <t xml:space="preserve">v k. ú. Maršov </t>
  </si>
  <si>
    <r>
      <t>C108, p.č. 547,délka  566 m, výměra 4260 m</t>
    </r>
    <r>
      <rPr>
        <vertAlign val="superscript"/>
        <sz val="10"/>
        <rFont val="Arial CE"/>
        <charset val="238"/>
      </rPr>
      <t>2</t>
    </r>
  </si>
  <si>
    <t xml:space="preserve">ZATRAVNĚNÍ POLNÍ CESTY </t>
  </si>
  <si>
    <t>zasypání kůlů betonem</t>
  </si>
  <si>
    <t>konstrukční beton (pytel 25 kg)</t>
  </si>
  <si>
    <t>dubové kůly štípané v= 200 cm, pr. do 10 cm</t>
  </si>
  <si>
    <t>osazení jednotlivých kůlů do jamek výšky max. 1,5 m nad terén</t>
  </si>
  <si>
    <t>vrtání jamek vrtákem (jamka průměr 15 cm, hloubka 50 cm)</t>
  </si>
  <si>
    <t>hutnění terénu před založením trávníku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</si>
</sst>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#,##0.00\ &quot;Kč&quot;"/>
  </numFmts>
  <fonts count="16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sz val="10"/>
      <name val="Calibri"/>
      <family val="2"/>
      <charset val="238"/>
      <scheme val="minor"/>
    </font>
    <font>
      <b/>
      <sz val="12"/>
      <name val="Tahoma"/>
      <family val="2"/>
      <charset val="238"/>
    </font>
    <font>
      <sz val="10"/>
      <color indexed="21"/>
      <name val="Tahoma"/>
      <family val="2"/>
      <charset val="238"/>
    </font>
    <font>
      <b/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12"/>
      <color indexed="50"/>
      <name val="Tahoma"/>
      <family val="2"/>
      <charset val="238"/>
    </font>
    <font>
      <b/>
      <sz val="14"/>
      <name val="Tahoma"/>
      <family val="2"/>
      <charset val="238"/>
    </font>
    <font>
      <vertAlign val="superscript"/>
      <sz val="10"/>
      <name val="Arial CE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0"/>
      <color rgb="FF008080"/>
      <name val="Tahoma"/>
      <family val="2"/>
      <charset val="238"/>
    </font>
    <font>
      <vertAlign val="superscript"/>
      <sz val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5">
    <xf numFmtId="0" fontId="0" fillId="0" borderId="0" xfId="0"/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7" fillId="0" borderId="9" xfId="0" applyFont="1" applyFill="1" applyBorder="1"/>
    <xf numFmtId="0" fontId="7" fillId="0" borderId="10" xfId="0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/>
    <xf numFmtId="0" fontId="4" fillId="0" borderId="1" xfId="0" applyFont="1" applyBorder="1" applyAlignment="1">
      <alignment horizontal="center" vertical="center"/>
    </xf>
    <xf numFmtId="0" fontId="1" fillId="0" borderId="0" xfId="0" applyFont="1" applyFill="1"/>
    <xf numFmtId="0" fontId="9" fillId="0" borderId="0" xfId="0" applyFont="1" applyFill="1"/>
    <xf numFmtId="0" fontId="5" fillId="0" borderId="0" xfId="0" applyFont="1" applyFill="1"/>
    <xf numFmtId="0" fontId="1" fillId="0" borderId="0" xfId="0" applyFont="1"/>
    <xf numFmtId="0" fontId="0" fillId="0" borderId="0" xfId="0" applyBorder="1"/>
    <xf numFmtId="3" fontId="4" fillId="0" borderId="1" xfId="0" applyNumberFormat="1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3" xfId="0" applyFont="1" applyFill="1" applyBorder="1"/>
    <xf numFmtId="0" fontId="4" fillId="0" borderId="1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5" xfId="0" applyFont="1" applyFill="1" applyBorder="1" applyAlignment="1">
      <alignment horizontal="left" vertical="center"/>
    </xf>
    <xf numFmtId="0" fontId="0" fillId="0" borderId="0" xfId="0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/>
    </xf>
    <xf numFmtId="0" fontId="13" fillId="0" borderId="5" xfId="0" applyFont="1" applyFill="1" applyBorder="1" applyAlignment="1">
      <alignment wrapText="1"/>
    </xf>
    <xf numFmtId="3" fontId="13" fillId="0" borderId="5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1" xfId="0" applyFont="1" applyFill="1" applyBorder="1"/>
    <xf numFmtId="0" fontId="3" fillId="0" borderId="0" xfId="0" applyFont="1" applyBorder="1"/>
    <xf numFmtId="0" fontId="3" fillId="0" borderId="1" xfId="0" applyFont="1" applyBorder="1"/>
    <xf numFmtId="0" fontId="10" fillId="2" borderId="1" xfId="0" applyFont="1" applyFill="1" applyBorder="1"/>
    <xf numFmtId="0" fontId="3" fillId="2" borderId="1" xfId="0" applyFont="1" applyFill="1" applyBorder="1"/>
    <xf numFmtId="2" fontId="13" fillId="0" borderId="5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0" fillId="0" borderId="16" xfId="0" applyNumberFormat="1" applyBorder="1" applyAlignment="1">
      <alignment horizontal="center"/>
    </xf>
    <xf numFmtId="165" fontId="3" fillId="0" borderId="6" xfId="0" applyNumberFormat="1" applyFont="1" applyFill="1" applyBorder="1" applyAlignment="1">
      <alignment horizontal="center"/>
    </xf>
    <xf numFmtId="165" fontId="13" fillId="0" borderId="12" xfId="0" applyNumberFormat="1" applyFont="1" applyFill="1" applyBorder="1" applyAlignment="1">
      <alignment horizontal="center"/>
    </xf>
    <xf numFmtId="165" fontId="3" fillId="0" borderId="12" xfId="0" applyNumberFormat="1" applyFont="1" applyFill="1" applyBorder="1" applyAlignment="1">
      <alignment horizontal="center"/>
    </xf>
    <xf numFmtId="165" fontId="3" fillId="0" borderId="17" xfId="0" applyNumberFormat="1" applyFont="1" applyFill="1" applyBorder="1" applyAlignment="1">
      <alignment horizontal="center"/>
    </xf>
    <xf numFmtId="0" fontId="14" fillId="0" borderId="0" xfId="0" applyFont="1" applyFill="1" applyBorder="1"/>
    <xf numFmtId="0" fontId="14" fillId="0" borderId="0" xfId="0" applyFont="1" applyFill="1"/>
    <xf numFmtId="0" fontId="13" fillId="0" borderId="0" xfId="0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165" fontId="3" fillId="0" borderId="19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center" vertical="center"/>
    </xf>
    <xf numFmtId="0" fontId="3" fillId="0" borderId="14" xfId="0" applyFont="1" applyFill="1" applyBorder="1" applyAlignment="1"/>
    <xf numFmtId="0" fontId="0" fillId="0" borderId="16" xfId="0" applyBorder="1" applyAlignment="1">
      <alignment wrapText="1"/>
    </xf>
    <xf numFmtId="0" fontId="8" fillId="0" borderId="20" xfId="0" applyFont="1" applyFill="1" applyBorder="1" applyAlignment="1">
      <alignment horizontal="center"/>
    </xf>
    <xf numFmtId="0" fontId="8" fillId="0" borderId="20" xfId="0" applyFont="1" applyFill="1" applyBorder="1"/>
    <xf numFmtId="0" fontId="8" fillId="0" borderId="21" xfId="0" applyFont="1" applyFill="1" applyBorder="1"/>
    <xf numFmtId="0" fontId="0" fillId="0" borderId="20" xfId="0" applyBorder="1"/>
    <xf numFmtId="0" fontId="0" fillId="0" borderId="4" xfId="0" applyBorder="1" applyAlignment="1"/>
    <xf numFmtId="0" fontId="0" fillId="0" borderId="21" xfId="0" applyBorder="1" applyAlignment="1"/>
    <xf numFmtId="0" fontId="7" fillId="0" borderId="22" xfId="1" applyFont="1" applyFill="1" applyBorder="1" applyAlignment="1">
      <alignment horizontal="center" vertical="center"/>
    </xf>
    <xf numFmtId="0" fontId="0" fillId="0" borderId="22" xfId="0" applyBorder="1" applyAlignment="1">
      <alignment wrapText="1"/>
    </xf>
    <xf numFmtId="0" fontId="4" fillId="0" borderId="22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</cellXfs>
  <cellStyles count="3">
    <cellStyle name="Excel Built-in Normal" xfId="1"/>
    <cellStyle name="Normální" xfId="0" builtinId="0"/>
    <cellStyle name="normální 2" xfId="2"/>
  </cellStyles>
  <dxfs count="0"/>
  <tableStyles count="0" defaultTableStyle="TableStyleMedium9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&#225;loha%20pr&#225;ce%202000-2010\Z&#225;loha%20pr&#225;ce%202000-2010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G41" sqref="G41"/>
    </sheetView>
  </sheetViews>
  <sheetFormatPr defaultRowHeight="13.2" x14ac:dyDescent="0.25"/>
  <cols>
    <col min="1" max="1" width="11" customWidth="1"/>
    <col min="2" max="2" width="13.5546875" customWidth="1"/>
    <col min="3" max="3" width="59.21875" customWidth="1"/>
    <col min="5" max="5" width="9.77734375" customWidth="1"/>
    <col min="7" max="7" width="23.44140625" customWidth="1"/>
  </cols>
  <sheetData>
    <row r="1" spans="1:7" x14ac:dyDescent="0.25">
      <c r="A1" t="s">
        <v>23</v>
      </c>
    </row>
    <row r="2" spans="1:7" x14ac:dyDescent="0.25">
      <c r="A2" t="s">
        <v>39</v>
      </c>
    </row>
    <row r="3" spans="1:7" x14ac:dyDescent="0.25">
      <c r="A3" t="s">
        <v>37</v>
      </c>
    </row>
    <row r="6" spans="1:7" x14ac:dyDescent="0.25">
      <c r="A6" t="s">
        <v>16</v>
      </c>
    </row>
    <row r="7" spans="1:7" ht="15.6" x14ac:dyDescent="0.25">
      <c r="A7" s="89" t="s">
        <v>38</v>
      </c>
      <c r="B7" s="89"/>
      <c r="C7" s="89"/>
    </row>
    <row r="8" spans="1:7" s="39" customFormat="1" x14ac:dyDescent="0.25">
      <c r="A8" s="37"/>
      <c r="B8" s="37"/>
      <c r="C8" s="37"/>
    </row>
    <row r="9" spans="1:7" ht="13.8" thickBot="1" x14ac:dyDescent="0.3">
      <c r="A9" s="5" t="s">
        <v>17</v>
      </c>
      <c r="B9" s="1"/>
      <c r="C9" s="6"/>
      <c r="D9" s="6"/>
      <c r="E9" s="7"/>
      <c r="F9" s="6"/>
      <c r="G9" s="6"/>
    </row>
    <row r="10" spans="1:7" ht="13.8" thickBot="1" x14ac:dyDescent="0.3">
      <c r="A10" s="8" t="s">
        <v>2</v>
      </c>
      <c r="B10" s="9" t="s">
        <v>19</v>
      </c>
      <c r="C10" s="10" t="s">
        <v>18</v>
      </c>
      <c r="D10" s="9" t="s">
        <v>5</v>
      </c>
      <c r="E10" s="9" t="s">
        <v>6</v>
      </c>
      <c r="F10" s="23" t="s">
        <v>7</v>
      </c>
      <c r="G10" s="24" t="s">
        <v>31</v>
      </c>
    </row>
    <row r="11" spans="1:7" s="39" customFormat="1" ht="27.6" x14ac:dyDescent="0.3">
      <c r="A11" s="66">
        <v>1</v>
      </c>
      <c r="B11" s="65" t="s">
        <v>35</v>
      </c>
      <c r="C11" s="43" t="s">
        <v>33</v>
      </c>
      <c r="D11" s="42" t="s">
        <v>34</v>
      </c>
      <c r="E11" s="61">
        <v>4260</v>
      </c>
      <c r="F11" s="62">
        <v>0</v>
      </c>
      <c r="G11" s="63">
        <f>E11*F11</f>
        <v>0</v>
      </c>
    </row>
    <row r="12" spans="1:7" ht="41.4" x14ac:dyDescent="0.3">
      <c r="A12" s="33">
        <v>2</v>
      </c>
      <c r="B12" s="40" t="s">
        <v>24</v>
      </c>
      <c r="C12" s="41" t="s">
        <v>36</v>
      </c>
      <c r="D12" s="42" t="s">
        <v>34</v>
      </c>
      <c r="E12" s="64">
        <f>E11</f>
        <v>4260</v>
      </c>
      <c r="F12" s="51">
        <v>0</v>
      </c>
      <c r="G12" s="55">
        <f>E12*F12</f>
        <v>0</v>
      </c>
    </row>
    <row r="13" spans="1:7" ht="15" x14ac:dyDescent="0.3">
      <c r="A13" s="33">
        <v>3</v>
      </c>
      <c r="B13" s="34" t="s">
        <v>20</v>
      </c>
      <c r="C13" s="41" t="s">
        <v>45</v>
      </c>
      <c r="D13" s="42" t="s">
        <v>34</v>
      </c>
      <c r="E13" s="22">
        <v>4260</v>
      </c>
      <c r="F13" s="52">
        <v>0</v>
      </c>
      <c r="G13" s="55">
        <f>E13*F13</f>
        <v>0</v>
      </c>
    </row>
    <row r="14" spans="1:7" s="39" customFormat="1" ht="27.6" x14ac:dyDescent="0.3">
      <c r="A14" s="94">
        <v>4</v>
      </c>
      <c r="B14" s="40" t="s">
        <v>14</v>
      </c>
      <c r="C14" s="41" t="s">
        <v>26</v>
      </c>
      <c r="D14" s="42" t="s">
        <v>34</v>
      </c>
      <c r="E14" s="22">
        <f>E12</f>
        <v>4260</v>
      </c>
      <c r="F14" s="52">
        <v>0</v>
      </c>
      <c r="G14" s="55">
        <f>E14*F14</f>
        <v>0</v>
      </c>
    </row>
    <row r="15" spans="1:7" ht="27.6" x14ac:dyDescent="0.3">
      <c r="A15" s="66">
        <v>5</v>
      </c>
      <c r="B15" s="40" t="s">
        <v>3</v>
      </c>
      <c r="C15" s="41" t="s">
        <v>4</v>
      </c>
      <c r="D15" s="42" t="s">
        <v>34</v>
      </c>
      <c r="E15" s="22">
        <f>E12</f>
        <v>4260</v>
      </c>
      <c r="F15" s="52">
        <v>0</v>
      </c>
      <c r="G15" s="55">
        <f>E15*F15</f>
        <v>0</v>
      </c>
    </row>
    <row r="16" spans="1:7" s="39" customFormat="1" ht="27.6" x14ac:dyDescent="0.3">
      <c r="A16" s="33">
        <v>6</v>
      </c>
      <c r="B16" s="38" t="s">
        <v>27</v>
      </c>
      <c r="C16" s="43" t="s">
        <v>25</v>
      </c>
      <c r="D16" s="42" t="s">
        <v>34</v>
      </c>
      <c r="E16" s="44">
        <f>E15</f>
        <v>4260</v>
      </c>
      <c r="F16" s="51">
        <v>0</v>
      </c>
      <c r="G16" s="56">
        <f>E16*F16</f>
        <v>0</v>
      </c>
    </row>
    <row r="17" spans="1:7" ht="13.8" x14ac:dyDescent="0.25">
      <c r="A17" s="33">
        <v>7</v>
      </c>
      <c r="B17" s="40" t="s">
        <v>22</v>
      </c>
      <c r="C17" s="41" t="s">
        <v>44</v>
      </c>
      <c r="D17" s="16" t="s">
        <v>21</v>
      </c>
      <c r="E17" s="22">
        <v>15</v>
      </c>
      <c r="F17" s="52">
        <v>0</v>
      </c>
      <c r="G17" s="55">
        <f t="shared" ref="G17:G19" si="0">E17*F17</f>
        <v>0</v>
      </c>
    </row>
    <row r="18" spans="1:7" ht="16.2" customHeight="1" x14ac:dyDescent="0.25">
      <c r="A18" s="33">
        <v>8</v>
      </c>
      <c r="B18" s="34" t="s">
        <v>20</v>
      </c>
      <c r="C18" s="41" t="s">
        <v>43</v>
      </c>
      <c r="D18" s="16" t="s">
        <v>21</v>
      </c>
      <c r="E18" s="22">
        <v>15</v>
      </c>
      <c r="F18" s="52">
        <v>0</v>
      </c>
      <c r="G18" s="55">
        <f t="shared" si="0"/>
        <v>0</v>
      </c>
    </row>
    <row r="19" spans="1:7" s="39" customFormat="1" ht="16.2" customHeight="1" thickBot="1" x14ac:dyDescent="0.3">
      <c r="A19" s="84">
        <v>9</v>
      </c>
      <c r="B19" s="85" t="s">
        <v>20</v>
      </c>
      <c r="C19" s="80" t="s">
        <v>40</v>
      </c>
      <c r="D19" s="81" t="s">
        <v>21</v>
      </c>
      <c r="E19" s="82">
        <v>15</v>
      </c>
      <c r="F19" s="83">
        <v>0</v>
      </c>
      <c r="G19" s="58">
        <f t="shared" si="0"/>
        <v>0</v>
      </c>
    </row>
    <row r="20" spans="1:7" ht="13.8" thickBot="1" x14ac:dyDescent="0.3">
      <c r="A20" s="13" t="s">
        <v>9</v>
      </c>
      <c r="B20" s="14"/>
      <c r="C20" s="15"/>
      <c r="D20" s="14"/>
      <c r="E20" s="14"/>
      <c r="F20" s="14"/>
      <c r="G20" s="12">
        <f>SUM(G11:G19)</f>
        <v>0</v>
      </c>
    </row>
    <row r="21" spans="1:7" ht="13.8" x14ac:dyDescent="0.25">
      <c r="A21" s="2"/>
      <c r="B21" s="2"/>
      <c r="C21" s="2"/>
      <c r="D21" s="3"/>
      <c r="E21" s="2"/>
      <c r="F21" s="4"/>
      <c r="G21" s="2"/>
    </row>
    <row r="22" spans="1:7" ht="15.6" thickBot="1" x14ac:dyDescent="0.3">
      <c r="A22" s="59" t="s">
        <v>10</v>
      </c>
      <c r="B22" s="60"/>
      <c r="C22" s="60"/>
      <c r="D22" s="18"/>
      <c r="E22" s="18"/>
      <c r="F22" s="18"/>
    </row>
    <row r="23" spans="1:7" ht="13.8" thickBot="1" x14ac:dyDescent="0.3">
      <c r="A23" s="25" t="s">
        <v>2</v>
      </c>
      <c r="B23" s="9" t="s">
        <v>19</v>
      </c>
      <c r="C23" s="26" t="s">
        <v>18</v>
      </c>
      <c r="D23" s="9" t="s">
        <v>5</v>
      </c>
      <c r="E23" s="9" t="s">
        <v>6</v>
      </c>
      <c r="F23" s="9" t="s">
        <v>7</v>
      </c>
      <c r="G23" s="11" t="s">
        <v>8</v>
      </c>
    </row>
    <row r="24" spans="1:7" ht="13.8" x14ac:dyDescent="0.25">
      <c r="A24" s="67">
        <v>1</v>
      </c>
      <c r="B24" s="34" t="s">
        <v>20</v>
      </c>
      <c r="C24" s="27" t="s">
        <v>15</v>
      </c>
      <c r="D24" s="28" t="s">
        <v>13</v>
      </c>
      <c r="E24" s="29">
        <f>E12*0.03</f>
        <v>127.8</v>
      </c>
      <c r="F24" s="53">
        <v>0</v>
      </c>
      <c r="G24" s="57">
        <f t="shared" ref="G24" si="1">E24*F24</f>
        <v>0</v>
      </c>
    </row>
    <row r="25" spans="1:7" ht="13.8" x14ac:dyDescent="0.25">
      <c r="A25" s="73">
        <v>2</v>
      </c>
      <c r="B25" s="34" t="s">
        <v>20</v>
      </c>
      <c r="C25" s="68" t="s">
        <v>42</v>
      </c>
      <c r="D25" s="36" t="s">
        <v>21</v>
      </c>
      <c r="E25" s="35">
        <v>15</v>
      </c>
      <c r="F25" s="54">
        <v>0</v>
      </c>
      <c r="G25" s="58">
        <f>E25*F25</f>
        <v>0</v>
      </c>
    </row>
    <row r="26" spans="1:7" s="39" customFormat="1" ht="14.4" thickBot="1" x14ac:dyDescent="0.3">
      <c r="A26" s="74">
        <v>3</v>
      </c>
      <c r="B26" s="75" t="s">
        <v>20</v>
      </c>
      <c r="C26" s="76" t="s">
        <v>41</v>
      </c>
      <c r="D26" s="77" t="s">
        <v>21</v>
      </c>
      <c r="E26" s="78">
        <v>7</v>
      </c>
      <c r="F26" s="79">
        <v>0</v>
      </c>
      <c r="G26" s="58">
        <f>E26*F26</f>
        <v>0</v>
      </c>
    </row>
    <row r="27" spans="1:7" ht="13.8" thickBot="1" x14ac:dyDescent="0.3">
      <c r="A27" s="71" t="s">
        <v>32</v>
      </c>
      <c r="B27" s="72"/>
      <c r="C27" s="69"/>
      <c r="D27" s="70"/>
      <c r="E27" s="69" t="s">
        <v>11</v>
      </c>
      <c r="F27" s="69"/>
      <c r="G27" s="12">
        <f>SUM(G24:G26)</f>
        <v>0</v>
      </c>
    </row>
    <row r="28" spans="1:7" x14ac:dyDescent="0.25">
      <c r="A28" s="30"/>
      <c r="B28" s="21"/>
      <c r="C28" s="31"/>
      <c r="D28" s="30"/>
      <c r="E28" s="31"/>
      <c r="F28" s="31"/>
      <c r="G28" s="32"/>
    </row>
    <row r="29" spans="1:7" x14ac:dyDescent="0.25">
      <c r="A29" s="17"/>
      <c r="B29" s="6"/>
      <c r="C29" s="6"/>
      <c r="D29" s="6"/>
      <c r="E29" s="6"/>
      <c r="F29" s="6"/>
      <c r="G29" s="6"/>
    </row>
    <row r="30" spans="1:7" ht="15" x14ac:dyDescent="0.25">
      <c r="A30" s="17"/>
      <c r="B30" s="19" t="s">
        <v>1</v>
      </c>
      <c r="C30" s="6"/>
      <c r="D30" s="6"/>
      <c r="E30" s="45"/>
      <c r="F30" s="45"/>
      <c r="G30" s="6"/>
    </row>
    <row r="31" spans="1:7" x14ac:dyDescent="0.25">
      <c r="A31" s="20"/>
      <c r="B31" s="91" t="s">
        <v>28</v>
      </c>
      <c r="C31" s="91"/>
      <c r="D31" s="92">
        <f>G20</f>
        <v>0</v>
      </c>
      <c r="E31" s="92"/>
      <c r="F31" s="45"/>
    </row>
    <row r="32" spans="1:7" ht="17.399999999999999" customHeight="1" x14ac:dyDescent="0.25">
      <c r="A32" s="20"/>
      <c r="B32" s="46" t="s">
        <v>29</v>
      </c>
      <c r="C32" s="46"/>
      <c r="D32" s="92">
        <f>G27</f>
        <v>0</v>
      </c>
      <c r="E32" s="92"/>
      <c r="F32" s="45"/>
    </row>
    <row r="33" spans="1:6" s="39" customFormat="1" ht="17.399999999999999" customHeight="1" x14ac:dyDescent="0.25">
      <c r="A33" s="20"/>
      <c r="B33" s="90" t="s">
        <v>30</v>
      </c>
      <c r="C33" s="90"/>
      <c r="D33" s="93">
        <v>0</v>
      </c>
      <c r="E33" s="93"/>
      <c r="F33" s="45"/>
    </row>
    <row r="34" spans="1:6" ht="17.399999999999999" x14ac:dyDescent="0.3">
      <c r="A34" s="20"/>
      <c r="B34" s="46" t="s">
        <v>0</v>
      </c>
      <c r="C34" s="46"/>
      <c r="D34" s="86">
        <f>SUM(D31:D33)</f>
        <v>0</v>
      </c>
      <c r="E34" s="86"/>
      <c r="F34" s="45"/>
    </row>
    <row r="35" spans="1:6" ht="18" customHeight="1" x14ac:dyDescent="0.25">
      <c r="A35" s="20"/>
      <c r="B35" s="48" t="s">
        <v>12</v>
      </c>
      <c r="C35" s="48"/>
      <c r="D35" s="87">
        <f>D34/100*21</f>
        <v>0</v>
      </c>
      <c r="E35" s="87"/>
      <c r="F35" s="47"/>
    </row>
    <row r="36" spans="1:6" ht="17.399999999999999" x14ac:dyDescent="0.3">
      <c r="A36" s="20"/>
      <c r="B36" s="49" t="s">
        <v>9</v>
      </c>
      <c r="C36" s="50"/>
      <c r="D36" s="88">
        <f>D34+D35</f>
        <v>0</v>
      </c>
      <c r="E36" s="88"/>
      <c r="F36" s="45"/>
    </row>
  </sheetData>
  <mergeCells count="9">
    <mergeCell ref="D34:E34"/>
    <mergeCell ref="D35:E35"/>
    <mergeCell ref="D36:E36"/>
    <mergeCell ref="A7:C7"/>
    <mergeCell ref="B33:C33"/>
    <mergeCell ref="B31:C31"/>
    <mergeCell ref="D31:E31"/>
    <mergeCell ref="D32:E32"/>
    <mergeCell ref="D33:E33"/>
  </mergeCells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C108 Maršov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Štěpančíková Taťána, Ing.</cp:lastModifiedBy>
  <cp:lastPrinted>2018-09-18T12:14:43Z</cp:lastPrinted>
  <dcterms:created xsi:type="dcterms:W3CDTF">2011-02-24T14:24:50Z</dcterms:created>
  <dcterms:modified xsi:type="dcterms:W3CDTF">2025-09-16T08:59:51Z</dcterms:modified>
</cp:coreProperties>
</file>